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eur ROI" sheetId="1" state="visible" r:id="rId1"/>
    <sheet xmlns:r="http://schemas.openxmlformats.org/officeDocument/2006/relationships" name="Exemples par filièr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€"/>
    <numFmt numFmtId="165" formatCode="0.0"/>
  </numFmts>
  <fonts count="6">
    <font>
      <name val="Calibri"/>
      <family val="2"/>
      <color theme="1"/>
      <sz val="11"/>
      <scheme val="minor"/>
    </font>
    <font>
      <b val="1"/>
      <color rgb="002E7D32"/>
      <sz val="18"/>
    </font>
    <font>
      <b val="1"/>
      <color rgb="002E7D32"/>
      <sz val="14"/>
    </font>
    <font>
      <b val="1"/>
      <color rgb="00FFFFFF"/>
      <sz val="12"/>
    </font>
    <font>
      <b val="1"/>
      <sz val="11"/>
    </font>
    <font>
      <b val="1"/>
      <color rgb="002E7D32"/>
      <sz val="16"/>
    </font>
  </fonts>
  <fills count="4">
    <fill>
      <patternFill/>
    </fill>
    <fill>
      <patternFill patternType="gray125"/>
    </fill>
    <fill>
      <patternFill patternType="solid">
        <fgColor rgb="002E7D32"/>
        <bgColor rgb="002E7D32"/>
      </patternFill>
    </fill>
    <fill>
      <patternFill patternType="solid">
        <fgColor rgb="00E8F5E9"/>
        <bgColor rgb="00E8F5E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0" fontId="4" fillId="0" borderId="0" pivotButton="0" quotePrefix="0" xfId="0"/>
    <xf numFmtId="164" fontId="4" fillId="0" borderId="0" pivotButton="0" quotePrefix="0" xfId="0"/>
    <xf numFmtId="164" fontId="0" fillId="0" borderId="0" pivotButton="0" quotePrefix="0" xfId="0"/>
    <xf numFmtId="0" fontId="0" fillId="3" borderId="0" pivotButton="0" quotePrefix="0" xfId="0"/>
    <xf numFmtId="164" fontId="0" fillId="3" borderId="0" pivotButton="0" quotePrefix="0" xfId="0"/>
    <xf numFmtId="0" fontId="4" fillId="3" borderId="0" pivotButton="0" quotePrefix="0" xfId="0"/>
    <xf numFmtId="9" fontId="4" fillId="3" borderId="0" pivotButton="0" quotePrefix="0" xfId="0"/>
    <xf numFmtId="165" fontId="0" fillId="0" borderId="0" pivotButton="0" quotePrefix="0" xfId="0"/>
    <xf numFmtId="0" fontId="5" fillId="0" borderId="0" applyAlignment="1" pivotButton="0" quotePrefix="0" xfId="0">
      <alignment horizontal="center"/>
    </xf>
    <xf numFmtId="0" fontId="3" fillId="2" borderId="1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40" customWidth="1" min="1" max="1"/>
    <col width="15" customWidth="1" min="2" max="2"/>
    <col width="12" customWidth="1" min="3" max="3"/>
    <col width="15" customWidth="1" min="4" max="4"/>
  </cols>
  <sheetData>
    <row r="1">
      <c r="A1" s="1" t="inlineStr">
        <is>
          <t>CALCULATEUR ROI - IA AGRICOLE</t>
        </is>
      </c>
    </row>
    <row r="2">
      <c r="A2" s="2" t="inlineStr">
        <is>
          <t>Extrait du livre 'L'IA Qui Nourrit la France' par Emmanuel Moyrand</t>
        </is>
      </c>
    </row>
    <row r="4">
      <c r="A4" s="3" t="inlineStr">
        <is>
          <t>INVESTISSEMENTS</t>
        </is>
      </c>
    </row>
    <row r="5">
      <c r="A5" s="4" t="inlineStr">
        <is>
          <t>Description</t>
        </is>
      </c>
      <c r="B5" s="4" t="inlineStr">
        <is>
          <t>Coût unitaire</t>
        </is>
      </c>
      <c r="C5" s="4" t="inlineStr">
        <is>
          <t>Quantité</t>
        </is>
      </c>
      <c r="D5" s="4" t="inlineStr">
        <is>
          <t>Total</t>
        </is>
      </c>
    </row>
    <row r="6">
      <c r="A6" s="5" t="inlineStr">
        <is>
          <t>Station météo connectée</t>
        </is>
      </c>
      <c r="B6" s="6" t="n">
        <v>800</v>
      </c>
      <c r="C6" s="5" t="n">
        <v>1</v>
      </c>
      <c r="D6" s="6">
        <f>B6*C6</f>
        <v/>
      </c>
    </row>
    <row r="7">
      <c r="A7" s="5" t="inlineStr">
        <is>
          <t>Capteurs de sol (lot)</t>
        </is>
      </c>
      <c r="B7" s="6" t="n">
        <v>500</v>
      </c>
      <c r="C7" s="5" t="n">
        <v>2</v>
      </c>
      <c r="D7" s="6">
        <f>B7*C7</f>
        <v/>
      </c>
    </row>
    <row r="8">
      <c r="A8" s="5" t="inlineStr">
        <is>
          <t>Abonnement logiciel IA (annuel)</t>
        </is>
      </c>
      <c r="B8" s="6" t="n">
        <v>400</v>
      </c>
      <c r="C8" s="5" t="n">
        <v>1</v>
      </c>
      <c r="D8" s="6">
        <f>B8*C8</f>
        <v/>
      </c>
    </row>
    <row r="9">
      <c r="A9" s="5" t="inlineStr">
        <is>
          <t>Formation initiale</t>
        </is>
      </c>
      <c r="B9" s="6" t="n">
        <v>300</v>
      </c>
      <c r="C9" s="5" t="n">
        <v>1</v>
      </c>
      <c r="D9" s="6">
        <f>B9*C9</f>
        <v/>
      </c>
    </row>
    <row r="10">
      <c r="A10" s="5" t="inlineStr">
        <is>
          <t>Colliers connectés (élevage)</t>
        </is>
      </c>
      <c r="B10" s="6" t="n">
        <v>150</v>
      </c>
      <c r="C10" s="5" t="n">
        <v>0</v>
      </c>
      <c r="D10" s="6">
        <f>B10*C10</f>
        <v/>
      </c>
    </row>
    <row r="11">
      <c r="A11" s="5" t="inlineStr">
        <is>
          <t>Drone de surveillance</t>
        </is>
      </c>
      <c r="B11" s="6" t="n">
        <v>2000</v>
      </c>
      <c r="C11" s="5" t="n">
        <v>0</v>
      </c>
      <c r="D11" s="6">
        <f>B11*C11</f>
        <v/>
      </c>
    </row>
    <row r="12">
      <c r="A12" s="7" t="inlineStr">
        <is>
          <t>TOTAL INVESTISSEMENTS</t>
        </is>
      </c>
      <c r="D12" s="8">
        <f>SUM(D6:D11)</f>
        <v/>
      </c>
    </row>
    <row r="14">
      <c r="A14" s="3" t="inlineStr">
        <is>
          <t>GAINS ANNUELS</t>
        </is>
      </c>
    </row>
    <row r="15">
      <c r="A15" s="4" t="inlineStr">
        <is>
          <t>Description</t>
        </is>
      </c>
      <c r="B15" s="4" t="inlineStr">
        <is>
          <t>Coût unitaire</t>
        </is>
      </c>
      <c r="C15" s="4" t="inlineStr">
        <is>
          <t>Quantité</t>
        </is>
      </c>
      <c r="D15" s="4" t="inlineStr">
        <is>
          <t>Total</t>
        </is>
      </c>
    </row>
    <row r="16">
      <c r="A16" s="5" t="inlineStr">
        <is>
          <t>Traitements phyto évités</t>
        </is>
      </c>
      <c r="B16" s="6" t="n">
        <v>400</v>
      </c>
      <c r="C16" s="5" t="n">
        <v>3</v>
      </c>
      <c r="D16" s="6">
        <f>B16*C16</f>
        <v/>
      </c>
    </row>
    <row r="17">
      <c r="A17" s="5" t="inlineStr">
        <is>
          <t>Économie d'intrants (engrais)</t>
        </is>
      </c>
      <c r="B17" s="6" t="n">
        <v>500</v>
      </c>
      <c r="C17" s="5" t="n">
        <v>2</v>
      </c>
      <c r="D17" s="6">
        <f>B17*C17</f>
        <v/>
      </c>
    </row>
    <row r="18">
      <c r="A18" s="5" t="inlineStr">
        <is>
          <t>Rendement préservé (maladies évitées)</t>
        </is>
      </c>
      <c r="B18" s="6" t="n">
        <v>2500</v>
      </c>
      <c r="C18" s="5" t="n">
        <v>1</v>
      </c>
      <c r="D18" s="6">
        <f>B18*C18</f>
        <v/>
      </c>
    </row>
    <row r="19">
      <c r="A19" s="5" t="inlineStr">
        <is>
          <t>Économie d'eau (irrigation)</t>
        </is>
      </c>
      <c r="B19" s="6" t="n">
        <v>300</v>
      </c>
      <c r="C19" s="5" t="n">
        <v>1</v>
      </c>
      <c r="D19" s="6">
        <f>B19*C19</f>
        <v/>
      </c>
    </row>
    <row r="20">
      <c r="A20" s="5" t="inlineStr">
        <is>
          <t>Temps de travail économisé (heures x 25€)</t>
        </is>
      </c>
      <c r="B20" s="6" t="n">
        <v>25</v>
      </c>
      <c r="C20" s="5" t="n">
        <v>20</v>
      </c>
      <c r="D20" s="6">
        <f>B20*C20</f>
        <v/>
      </c>
    </row>
    <row r="21">
      <c r="A21" s="5" t="inlineStr">
        <is>
          <t>Réduction pertes animaux (élevage)</t>
        </is>
      </c>
      <c r="B21" s="6" t="n">
        <v>500</v>
      </c>
      <c r="C21" s="5" t="n">
        <v>0</v>
      </c>
      <c r="D21" s="6">
        <f>B21*C21</f>
        <v/>
      </c>
    </row>
    <row r="22">
      <c r="A22" s="7" t="inlineStr">
        <is>
          <t>TOTAL GAINS ANNUELS</t>
        </is>
      </c>
      <c r="D22" s="8">
        <f>SUM(D16:D21)</f>
        <v/>
      </c>
    </row>
    <row r="24">
      <c r="A24" s="3" t="inlineStr">
        <is>
          <t>RÉSULTATS</t>
        </is>
      </c>
    </row>
    <row r="25">
      <c r="A25" t="inlineStr">
        <is>
          <t>Investissement total</t>
        </is>
      </c>
      <c r="B25" s="9">
        <f>D12</f>
        <v/>
      </c>
    </row>
    <row r="26">
      <c r="A26" t="inlineStr">
        <is>
          <t>Gains annuels</t>
        </is>
      </c>
      <c r="B26" s="9">
        <f>D22</f>
        <v/>
      </c>
    </row>
    <row r="27">
      <c r="A27" s="10" t="inlineStr">
        <is>
          <t>Bénéfice net année 1</t>
        </is>
      </c>
      <c r="B27" s="11">
        <f>B26-B25</f>
        <v/>
      </c>
    </row>
    <row r="28">
      <c r="A28" s="12" t="inlineStr">
        <is>
          <t>ROI (Retour sur Investissement)</t>
        </is>
      </c>
      <c r="B28" s="13">
        <f>(B26-B25)/B25</f>
        <v/>
      </c>
    </row>
    <row r="29">
      <c r="A29" t="inlineStr">
        <is>
          <t>Temps de retour (mois)</t>
        </is>
      </c>
      <c r="B29" s="14">
        <f>IF(B26&gt;0,B25/B26*12,"N/A")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15" t="inlineStr">
        <is>
          <t>EXEMPLES DE ROI PAR FILIÈRE</t>
        </is>
      </c>
    </row>
    <row r="3">
      <c r="A3" s="3" t="inlineStr">
        <is>
          <t>GRANDES CULTURES</t>
        </is>
      </c>
    </row>
    <row r="4">
      <c r="A4" s="16" t="inlineStr">
        <is>
          <t>Exploitation</t>
        </is>
      </c>
      <c r="B4" s="16" t="inlineStr">
        <is>
          <t>Solution IA</t>
        </is>
      </c>
      <c r="C4" s="16" t="inlineStr">
        <is>
          <t>Investissement</t>
        </is>
      </c>
      <c r="D4" s="16" t="inlineStr">
        <is>
          <t>Gains/an</t>
        </is>
      </c>
      <c r="E4" s="16" t="inlineStr">
        <is>
          <t>ROI</t>
        </is>
      </c>
    </row>
    <row r="5">
      <c r="A5" s="5" t="inlineStr">
        <is>
          <t>Claire - Céréalière Beauce</t>
        </is>
      </c>
      <c r="B5" s="5" t="inlineStr">
        <is>
          <t>Alertes maladies</t>
        </is>
      </c>
      <c r="C5" s="6" t="n">
        <v>1000</v>
      </c>
      <c r="D5" s="6" t="n">
        <v>4200</v>
      </c>
      <c r="E5" s="5" t="inlineStr">
        <is>
          <t>320%</t>
        </is>
      </c>
    </row>
    <row r="6">
      <c r="A6" s="5" t="inlineStr">
        <is>
          <t>Olivier - Céréalier Picardie</t>
        </is>
      </c>
      <c r="B6" s="5" t="inlineStr">
        <is>
          <t>Modulation intrants</t>
        </is>
      </c>
      <c r="C6" s="6" t="n">
        <v>3500</v>
      </c>
      <c r="D6" s="6" t="n">
        <v>8500</v>
      </c>
      <c r="E6" s="5" t="inlineStr">
        <is>
          <t>143%</t>
        </is>
      </c>
    </row>
    <row r="7">
      <c r="A7" s="5" t="inlineStr">
        <is>
          <t>Jean - Betteravier Nord</t>
        </is>
      </c>
      <c r="B7" s="5" t="inlineStr">
        <is>
          <t>Irrigation précision</t>
        </is>
      </c>
      <c r="C7" s="6" t="n">
        <v>5000</v>
      </c>
      <c r="D7" s="6" t="n">
        <v>12000</v>
      </c>
      <c r="E7" s="5" t="inlineStr">
        <is>
          <t>140%</t>
        </is>
      </c>
    </row>
    <row r="9">
      <c r="A9" s="3" t="inlineStr">
        <is>
          <t>ÉLEVAGE</t>
        </is>
      </c>
    </row>
    <row r="10">
      <c r="A10" s="16" t="inlineStr">
        <is>
          <t>Exploitation</t>
        </is>
      </c>
      <c r="B10" s="16" t="inlineStr">
        <is>
          <t>Solution IA</t>
        </is>
      </c>
      <c r="C10" s="16" t="inlineStr">
        <is>
          <t>Investissement</t>
        </is>
      </c>
      <c r="D10" s="16" t="inlineStr">
        <is>
          <t>Gains/an</t>
        </is>
      </c>
      <c r="E10" s="16" t="inlineStr">
        <is>
          <t>ROI</t>
        </is>
      </c>
    </row>
    <row r="11">
      <c r="A11" s="5" t="inlineStr">
        <is>
          <t>Bruno - Laitier Normandie</t>
        </is>
      </c>
      <c r="B11" s="5" t="inlineStr">
        <is>
          <t>Détection vêlages</t>
        </is>
      </c>
      <c r="C11" s="6" t="n">
        <v>2500</v>
      </c>
      <c r="D11" s="6" t="n">
        <v>7500</v>
      </c>
      <c r="E11" s="5" t="inlineStr">
        <is>
          <t>200%</t>
        </is>
      </c>
    </row>
    <row r="12">
      <c r="A12" s="5" t="inlineStr">
        <is>
          <t>Marie - Bovins viande</t>
        </is>
      </c>
      <c r="B12" s="5" t="inlineStr">
        <is>
          <t>Surveillance sanitaire</t>
        </is>
      </c>
      <c r="C12" s="6" t="n">
        <v>3000</v>
      </c>
      <c r="D12" s="6" t="n">
        <v>9000</v>
      </c>
      <c r="E12" s="5" t="inlineStr">
        <is>
          <t>200%</t>
        </is>
      </c>
    </row>
    <row r="13">
      <c r="A13" s="5" t="inlineStr">
        <is>
          <t>Pierre - Porcin Bretagne</t>
        </is>
      </c>
      <c r="B13" s="5" t="inlineStr">
        <is>
          <t>Alimentation précision</t>
        </is>
      </c>
      <c r="C13" s="6" t="n">
        <v>8000</v>
      </c>
      <c r="D13" s="6" t="n">
        <v>20000</v>
      </c>
      <c r="E13" s="5" t="inlineStr">
        <is>
          <t>150%</t>
        </is>
      </c>
    </row>
    <row r="15">
      <c r="A15" s="3" t="inlineStr">
        <is>
          <t>VITICULTURE</t>
        </is>
      </c>
    </row>
    <row r="16">
      <c r="A16" s="16" t="inlineStr">
        <is>
          <t>Exploitation</t>
        </is>
      </c>
      <c r="B16" s="16" t="inlineStr">
        <is>
          <t>Solution IA</t>
        </is>
      </c>
      <c r="C16" s="16" t="inlineStr">
        <is>
          <t>Investissement</t>
        </is>
      </c>
      <c r="D16" s="16" t="inlineStr">
        <is>
          <t>Gains/an</t>
        </is>
      </c>
      <c r="E16" s="16" t="inlineStr">
        <is>
          <t>ROI</t>
        </is>
      </c>
    </row>
    <row r="17">
      <c r="A17" s="5" t="inlineStr">
        <is>
          <t>Sophie - Bourgogne</t>
        </is>
      </c>
      <c r="B17" s="5" t="inlineStr">
        <is>
          <t>Prédiction mildiou</t>
        </is>
      </c>
      <c r="C17" s="6" t="n">
        <v>2000</v>
      </c>
      <c r="D17" s="6" t="n">
        <v>8500</v>
      </c>
      <c r="E17" s="5" t="inlineStr">
        <is>
          <t>325%</t>
        </is>
      </c>
    </row>
    <row r="18">
      <c r="A18" s="5" t="inlineStr">
        <is>
          <t>Antoine - Bordeaux</t>
        </is>
      </c>
      <c r="B18" s="5" t="inlineStr">
        <is>
          <t>Suivi maturité</t>
        </is>
      </c>
      <c r="C18" s="6" t="n">
        <v>1500</v>
      </c>
      <c r="D18" s="6" t="n">
        <v>4500</v>
      </c>
      <c r="E18" s="5" t="inlineStr">
        <is>
          <t>200%</t>
        </is>
      </c>
    </row>
    <row r="19">
      <c r="A19" s="5" t="inlineStr">
        <is>
          <t>Léa - Champagne</t>
        </is>
      </c>
      <c r="B19" s="5" t="inlineStr">
        <is>
          <t>Optimisation traitements</t>
        </is>
      </c>
      <c r="C19" s="6" t="n">
        <v>3000</v>
      </c>
      <c r="D19" s="6" t="n">
        <v>10000</v>
      </c>
      <c r="E19" s="5" t="inlineStr">
        <is>
          <t>233%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9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17" t="inlineStr">
        <is>
          <t>MODE D'EMPLOI</t>
        </is>
      </c>
    </row>
    <row r="2">
      <c r="A2" t="inlineStr"/>
    </row>
    <row r="3">
      <c r="A3" t="inlineStr">
        <is>
          <t>1. Allez dans l'onglet 'Calculateur ROI'</t>
        </is>
      </c>
    </row>
    <row r="4">
      <c r="A4" t="inlineStr"/>
    </row>
    <row r="5">
      <c r="A5" t="inlineStr">
        <is>
          <t>2. Dans la section INVESTISSEMENTS :</t>
        </is>
      </c>
    </row>
    <row r="6">
      <c r="A6" t="inlineStr">
        <is>
          <t xml:space="preserve">   - Modifiez les coûts unitaires selon vos devis</t>
        </is>
      </c>
    </row>
    <row r="7">
      <c r="A7" t="inlineStr">
        <is>
          <t xml:space="preserve">   - Ajustez les quantités selon vos besoins</t>
        </is>
      </c>
    </row>
    <row r="8">
      <c r="A8" t="inlineStr">
        <is>
          <t xml:space="preserve">   - Mettez 0 pour les équipements non concernés</t>
        </is>
      </c>
    </row>
    <row r="9">
      <c r="A9" t="inlineStr"/>
    </row>
    <row r="10">
      <c r="A10" t="inlineStr">
        <is>
          <t>3. Dans la section GAINS ANNUELS :</t>
        </is>
      </c>
    </row>
    <row r="11">
      <c r="A11" t="inlineStr">
        <is>
          <t xml:space="preserve">   - Estimez vos économies potentielles</t>
        </is>
      </c>
    </row>
    <row r="12">
      <c r="A12" t="inlineStr">
        <is>
          <t xml:space="preserve">   - Basez-vous sur les exemples de l'onglet 'Exemples par filière'</t>
        </is>
      </c>
    </row>
    <row r="13">
      <c r="A13" t="inlineStr">
        <is>
          <t xml:space="preserve">   - Soyez conservateur dans vos estimations</t>
        </is>
      </c>
    </row>
    <row r="14">
      <c r="A14" t="inlineStr"/>
    </row>
    <row r="15">
      <c r="A15" t="inlineStr">
        <is>
          <t>4. Les RÉSULTATS se calculent automatiquement :</t>
        </is>
      </c>
    </row>
    <row r="16">
      <c r="A16" t="inlineStr">
        <is>
          <t xml:space="preserve">   - ROI : pourcentage de retour sur investissement</t>
        </is>
      </c>
    </row>
    <row r="17">
      <c r="A17" t="inlineStr">
        <is>
          <t xml:space="preserve">   - Temps de retour : nombre de mois pour rentabiliser</t>
        </is>
      </c>
    </row>
    <row r="18">
      <c r="A18" t="inlineStr"/>
    </row>
    <row r="19">
      <c r="A19" t="inlineStr">
        <is>
          <t>5. Un ROI &gt; 100% signifie que vous doublez votre mise la première année</t>
        </is>
      </c>
    </row>
    <row r="20">
      <c r="A20" t="inlineStr"/>
    </row>
    <row r="21">
      <c r="A21" t="inlineStr">
        <is>
          <t>CONSEIL : Commencez avec des estimations basses.</t>
        </is>
      </c>
    </row>
    <row r="22">
      <c r="A22" t="inlineStr">
        <is>
          <t>Mieux vaut être agréablement surpris que déçu !</t>
        </is>
      </c>
    </row>
    <row r="23">
      <c r="A23" t="inlineStr"/>
    </row>
    <row r="24">
      <c r="A24" t="inlineStr">
        <is>
          <t>---</t>
        </is>
      </c>
    </row>
    <row r="25">
      <c r="A25" t="inlineStr">
        <is>
          <t>Pour plus d'informations : ianourrit.ltd</t>
        </is>
      </c>
    </row>
    <row r="26">
      <c r="A26" t="inlineStr">
        <is>
          <t>Livre complet : amzn.eu/d/1OVWOTd</t>
        </is>
      </c>
    </row>
    <row r="27">
      <c r="A27" t="inlineStr">
        <is>
          <t>Contact : emoyrand@azteq.fr</t>
        </is>
      </c>
    </row>
    <row r="28">
      <c r="A28" t="inlineStr"/>
    </row>
    <row r="29">
      <c r="A29" t="inlineStr">
        <is>
          <t>© 2025 Emmanuel Moyrand - Éditions AZTEQ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2025-12-31T09:15:38Z</dcterms:created>
  <dcterms:modified xmlns:dcterms="http://purl.org/dc/terms/" xmlns:xsi="http://www.w3.org/2001/XMLSchema-instance" xsi:type="dcterms:W3CDTF">2025-12-31T09:15:38Z</dcterms:modified>
</cp:coreProperties>
</file>